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240" windowWidth="11100" windowHeight="5835" activeTab="1"/>
  </bookViews>
  <sheets>
    <sheet name="zdrojová data" sheetId="1" r:id="rId1"/>
    <sheet name="graf" sheetId="2" r:id="rId2"/>
    <sheet name="List1" sheetId="3" r:id="rId3"/>
  </sheets>
  <calcPr calcId="125725"/>
</workbook>
</file>

<file path=xl/calcChain.xml><?xml version="1.0" encoding="utf-8"?>
<calcChain xmlns="http://schemas.openxmlformats.org/spreadsheetml/2006/main">
  <c r="AK18" i="1"/>
  <c r="AK13"/>
  <c r="AJ18"/>
  <c r="AJ13"/>
  <c r="AI18"/>
  <c r="AI13"/>
  <c r="AH18"/>
  <c r="AH13"/>
  <c r="E15"/>
  <c r="Z18" s="1"/>
  <c r="Z7" s="1"/>
  <c r="E10"/>
  <c r="AG13" s="1"/>
  <c r="W18"/>
  <c r="W13"/>
  <c r="W7"/>
  <c r="W5"/>
  <c r="V13"/>
  <c r="V5" s="1"/>
  <c r="V18"/>
  <c r="V7" s="1"/>
  <c r="U18"/>
  <c r="U13"/>
  <c r="U7"/>
  <c r="U5"/>
  <c r="G13"/>
  <c r="H13"/>
  <c r="I13"/>
  <c r="J13"/>
  <c r="K13"/>
  <c r="L13"/>
  <c r="M13"/>
  <c r="N13"/>
  <c r="O13"/>
  <c r="P13"/>
  <c r="Q13"/>
  <c r="R13"/>
  <c r="S13"/>
  <c r="S5" s="1"/>
  <c r="T13"/>
  <c r="T5" s="1"/>
  <c r="C15"/>
  <c r="G18"/>
  <c r="H18"/>
  <c r="I18"/>
  <c r="J18"/>
  <c r="K18"/>
  <c r="L18"/>
  <c r="M18"/>
  <c r="N18"/>
  <c r="O18"/>
  <c r="P18"/>
  <c r="Q18"/>
  <c r="R18"/>
  <c r="S18"/>
  <c r="S7" s="1"/>
  <c r="T18"/>
  <c r="T7" s="1"/>
  <c r="X13" l="1"/>
  <c r="X5" s="1"/>
  <c r="X18"/>
  <c r="X7" s="1"/>
  <c r="Y18"/>
  <c r="Y7" s="1"/>
  <c r="AA18"/>
  <c r="AB18"/>
  <c r="AC18"/>
  <c r="AD18"/>
  <c r="AE18"/>
  <c r="AF18"/>
  <c r="AG18"/>
  <c r="Y13"/>
  <c r="Y5" s="1"/>
  <c r="Z13"/>
  <c r="Z5" s="1"/>
  <c r="AA13"/>
  <c r="AB13"/>
  <c r="AC13"/>
  <c r="AD13"/>
  <c r="AE13"/>
  <c r="AF13"/>
</calcChain>
</file>

<file path=xl/sharedStrings.xml><?xml version="1.0" encoding="utf-8"?>
<sst xmlns="http://schemas.openxmlformats.org/spreadsheetml/2006/main" count="108" uniqueCount="47">
  <si>
    <t>Prům. ceny jehličnatého surového dříví - smrku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</si>
  <si>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</si>
  <si>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</si>
  <si>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</si>
  <si>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</si>
  <si>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</si>
  <si>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</si>
  <si>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</si>
  <si>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</si>
  <si>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</si>
  <si>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</si>
  <si>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2008/1Q</t>
  </si>
  <si>
    <t>2009/1Q</t>
  </si>
  <si>
    <t>2010/1Q</t>
  </si>
  <si>
    <t>2011/1Q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</si>
  <si>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</si>
  <si>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</si>
  <si>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</si>
  <si>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</si>
  <si>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</si>
  <si>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</si>
  <si>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</si>
  <si>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</si>
  <si>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</si>
  <si>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</si>
  <si>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</si>
  <si>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</si>
  <si>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</si>
  <si>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</si>
  <si>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1.</t>
  </si>
  <si>
    <t>2.</t>
  </si>
  <si>
    <t>3.</t>
  </si>
  <si>
    <t>4.</t>
  </si>
  <si>
    <t>2012/3Q</t>
  </si>
  <si>
    <t>2012/4Q</t>
  </si>
  <si>
    <t>2013/1Q</t>
  </si>
  <si>
    <t>2013/2Q</t>
  </si>
  <si>
    <t>2013/3Q</t>
  </si>
  <si>
    <t>2013/4Q</t>
  </si>
  <si>
    <t>Graf 4</t>
  </si>
  <si>
    <t>2014/1Q</t>
  </si>
  <si>
    <t>2014/2Q</t>
  </si>
  <si>
    <t>2014/3Q</t>
  </si>
  <si>
    <t>2014/4Q</t>
  </si>
  <si>
    <t>2015/1Q</t>
  </si>
  <si>
    <t>2015/2Q</t>
  </si>
  <si>
    <t>2015/3Q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</si>
</sst>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0" fillId="0" borderId="0" xfId="0" applyNumberForma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8" fillId="2" borderId="0" xfId="0" applyFont="1" applyFill="1"/>
    <xf numFmtId="3" fontId="0" fillId="0" borderId="0" xfId="0" applyNumberFormat="1" applyFill="1" applyBorder="1" applyAlignment="1">
      <alignment horizontal="right"/>
    </xf>
    <xf numFmtId="0" fontId="9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surového dříví za ČR v letech 2008 až 2015</a:t>
            </a:r>
          </a:p>
        </c:rich>
      </c:tx>
      <c:layout>
        <c:manualLayout>
          <c:xMode val="edge"/>
          <c:yMode val="edge"/>
          <c:x val="0.2309615605165459"/>
          <c:y val="3.370779882743128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9.6546115256192264E-2"/>
          <c:y val="0.10647403696682053"/>
          <c:w val="0.86891491704085477"/>
          <c:h val="0.67469234884965223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38100">
              <a:solidFill>
                <a:srgbClr val="000099"/>
              </a:solidFill>
              <a:prstDash val="solid"/>
            </a:ln>
          </c:spPr>
          <c:cat>
            <c:multiLvlStrRef>
              <c:f>'zdrojová data'!$G$2:$AK$3</c:f>
              <c:multiLvlStrCache>
                <c:ptCount val="3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data'!$G$4:$AK$4</c:f>
              <c:numCache>
                <c:formatCode>0</c:formatCode>
                <c:ptCount val="31"/>
                <c:pt idx="0">
                  <c:v>4433</c:v>
                </c:pt>
                <c:pt idx="1">
                  <c:v>5721</c:v>
                </c:pt>
                <c:pt idx="2">
                  <c:v>4975</c:v>
                </c:pt>
                <c:pt idx="3">
                  <c:v>4808</c:v>
                </c:pt>
                <c:pt idx="4">
                  <c:v>5301</c:v>
                </c:pt>
                <c:pt idx="5">
                  <c:v>4254</c:v>
                </c:pt>
                <c:pt idx="8">
                  <c:v>4544</c:v>
                </c:pt>
                <c:pt idx="9">
                  <c:v>4370</c:v>
                </c:pt>
                <c:pt idx="11" formatCode="#,##0">
                  <c:v>4980</c:v>
                </c:pt>
                <c:pt idx="12" formatCode="General">
                  <c:v>4903</c:v>
                </c:pt>
                <c:pt idx="13" formatCode="General">
                  <c:v>5074</c:v>
                </c:pt>
                <c:pt idx="15" formatCode="General">
                  <c:v>4656</c:v>
                </c:pt>
                <c:pt idx="16" formatCode="General">
                  <c:v>6019</c:v>
                </c:pt>
                <c:pt idx="17" formatCode="General">
                  <c:v>4724</c:v>
                </c:pt>
                <c:pt idx="18" formatCode="General">
                  <c:v>5060</c:v>
                </c:pt>
                <c:pt idx="19" formatCode="General">
                  <c:v>5489</c:v>
                </c:pt>
                <c:pt idx="20" formatCode="General">
                  <c:v>4609</c:v>
                </c:pt>
                <c:pt idx="21" formatCode="General">
                  <c:v>4079</c:v>
                </c:pt>
                <c:pt idx="22" formatCode="General">
                  <c:v>3869</c:v>
                </c:pt>
                <c:pt idx="23" formatCode="General">
                  <c:v>4367</c:v>
                </c:pt>
                <c:pt idx="24" formatCode="General">
                  <c:v>4265</c:v>
                </c:pt>
                <c:pt idx="25" formatCode="General">
                  <c:v>4026</c:v>
                </c:pt>
                <c:pt idx="28" formatCode="General">
                  <c:v>5474</c:v>
                </c:pt>
                <c:pt idx="29" formatCode="General">
                  <c:v>4755</c:v>
                </c:pt>
              </c:numCache>
            </c:numRef>
          </c:val>
        </c:ser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solidFill>
                <a:srgbClr val="00CC00"/>
              </a:solidFill>
              <a:prstDash val="solid"/>
            </a:ln>
          </c:spPr>
          <c:cat>
            <c:multiLvlStrRef>
              <c:f>'zdrojová data'!$G$2:$AK$3</c:f>
              <c:multiLvlStrCache>
                <c:ptCount val="3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data'!$G$6:$AK$6</c:f>
              <c:numCache>
                <c:formatCode>0</c:formatCode>
                <c:ptCount val="31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General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  <c:pt idx="28" formatCode="General">
                  <c:v>2753</c:v>
                </c:pt>
                <c:pt idx="29" formatCode="General">
                  <c:v>2602</c:v>
                </c:pt>
                <c:pt idx="30" formatCode="General">
                  <c:v>2560</c:v>
                </c:pt>
              </c:numCache>
            </c:numRef>
          </c:val>
        </c:ser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  <a:prstDash val="solid"/>
            </a:ln>
          </c:spPr>
          <c:cat>
            <c:multiLvlStrRef>
              <c:f>'zdrojová data'!$G$2:$AK$3</c:f>
              <c:multiLvlStrCache>
                <c:ptCount val="3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data'!$G$7:$AK$7</c:f>
              <c:numCache>
                <c:formatCode>0</c:formatCode>
                <c:ptCount val="31"/>
                <c:pt idx="0">
                  <c:v>1111</c:v>
                </c:pt>
                <c:pt idx="1">
                  <c:v>959.1</c:v>
                </c:pt>
                <c:pt idx="2">
                  <c:v>827.2</c:v>
                </c:pt>
                <c:pt idx="3">
                  <c:v>858.2</c:v>
                </c:pt>
                <c:pt idx="4">
                  <c:v>891</c:v>
                </c:pt>
                <c:pt idx="5">
                  <c:v>845</c:v>
                </c:pt>
                <c:pt idx="6">
                  <c:v>950</c:v>
                </c:pt>
                <c:pt idx="7">
                  <c:v>850</c:v>
                </c:pt>
                <c:pt idx="8">
                  <c:v>960</c:v>
                </c:pt>
                <c:pt idx="9">
                  <c:v>923</c:v>
                </c:pt>
                <c:pt idx="10" formatCode="General">
                  <c:v>876.3</c:v>
                </c:pt>
                <c:pt idx="11">
                  <c:v>844</c:v>
                </c:pt>
                <c:pt idx="12">
                  <c:v>972</c:v>
                </c:pt>
                <c:pt idx="13">
                  <c:v>961.1</c:v>
                </c:pt>
                <c:pt idx="14">
                  <c:v>985.3</c:v>
                </c:pt>
                <c:pt idx="15">
                  <c:v>990.8</c:v>
                </c:pt>
                <c:pt idx="16">
                  <c:v>998.1</c:v>
                </c:pt>
                <c:pt idx="17">
                  <c:v>1075.9000000000001</c:v>
                </c:pt>
                <c:pt idx="18">
                  <c:v>1003.9</c:v>
                </c:pt>
                <c:pt idx="19">
                  <c:v>998.8</c:v>
                </c:pt>
                <c:pt idx="20">
                  <c:v>985.4</c:v>
                </c:pt>
                <c:pt idx="21" formatCode="General">
                  <c:v>962</c:v>
                </c:pt>
                <c:pt idx="22" formatCode="General">
                  <c:v>1024</c:v>
                </c:pt>
                <c:pt idx="23">
                  <c:v>1105</c:v>
                </c:pt>
                <c:pt idx="24">
                  <c:v>1123</c:v>
                </c:pt>
                <c:pt idx="25">
                  <c:v>1138</c:v>
                </c:pt>
                <c:pt idx="26">
                  <c:v>1062</c:v>
                </c:pt>
                <c:pt idx="27">
                  <c:v>1031</c:v>
                </c:pt>
                <c:pt idx="28">
                  <c:v>1160</c:v>
                </c:pt>
                <c:pt idx="29">
                  <c:v>1129</c:v>
                </c:pt>
                <c:pt idx="30">
                  <c:v>1062</c:v>
                </c:pt>
              </c:numCache>
            </c:numRef>
          </c:val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solidFill>
              <a:srgbClr val="3366FF"/>
            </a:solidFill>
            <a:ln w="38100">
              <a:solidFill>
                <a:srgbClr val="3366FF"/>
              </a:solidFill>
              <a:prstDash val="solid"/>
            </a:ln>
          </c:spPr>
          <c:cat>
            <c:multiLvlStrRef>
              <c:f>'zdrojová data'!$G$2:$AK$3</c:f>
              <c:multiLvlStrCache>
                <c:ptCount val="3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data'!$G$5:$AK$5</c:f>
              <c:numCache>
                <c:formatCode>0</c:formatCode>
                <c:ptCount val="31"/>
                <c:pt idx="0">
                  <c:v>694.5</c:v>
                </c:pt>
                <c:pt idx="1">
                  <c:v>617.20000000000005</c:v>
                </c:pt>
                <c:pt idx="2">
                  <c:v>567.9</c:v>
                </c:pt>
                <c:pt idx="3">
                  <c:v>581.5</c:v>
                </c:pt>
                <c:pt idx="4">
                  <c:v>567</c:v>
                </c:pt>
                <c:pt idx="5">
                  <c:v>596</c:v>
                </c:pt>
                <c:pt idx="6">
                  <c:v>691</c:v>
                </c:pt>
                <c:pt idx="7">
                  <c:v>726</c:v>
                </c:pt>
                <c:pt idx="8">
                  <c:v>796</c:v>
                </c:pt>
                <c:pt idx="9">
                  <c:v>829</c:v>
                </c:pt>
                <c:pt idx="10" formatCode="General">
                  <c:v>881</c:v>
                </c:pt>
                <c:pt idx="11" formatCode="General">
                  <c:v>845</c:v>
                </c:pt>
                <c:pt idx="12">
                  <c:v>911.5</c:v>
                </c:pt>
                <c:pt idx="13">
                  <c:v>962.8</c:v>
                </c:pt>
                <c:pt idx="14">
                  <c:v>908.4</c:v>
                </c:pt>
                <c:pt idx="15">
                  <c:v>846.9</c:v>
                </c:pt>
                <c:pt idx="16">
                  <c:v>853.1</c:v>
                </c:pt>
                <c:pt idx="17">
                  <c:v>866.8</c:v>
                </c:pt>
                <c:pt idx="18">
                  <c:v>846.7</c:v>
                </c:pt>
                <c:pt idx="19">
                  <c:v>865.3</c:v>
                </c:pt>
                <c:pt idx="20">
                  <c:v>897.6</c:v>
                </c:pt>
                <c:pt idx="21">
                  <c:v>902.9</c:v>
                </c:pt>
                <c:pt idx="22" formatCode="General">
                  <c:v>957</c:v>
                </c:pt>
                <c:pt idx="23">
                  <c:v>978</c:v>
                </c:pt>
                <c:pt idx="24">
                  <c:v>1076</c:v>
                </c:pt>
                <c:pt idx="25">
                  <c:v>1049</c:v>
                </c:pt>
                <c:pt idx="26">
                  <c:v>995</c:v>
                </c:pt>
                <c:pt idx="27">
                  <c:v>992</c:v>
                </c:pt>
                <c:pt idx="28">
                  <c:v>992</c:v>
                </c:pt>
                <c:pt idx="29">
                  <c:v>979</c:v>
                </c:pt>
                <c:pt idx="30">
                  <c:v>958</c:v>
                </c:pt>
              </c:numCache>
            </c:numRef>
          </c:val>
        </c:ser>
        <c:axId val="116942720"/>
        <c:axId val="116948992"/>
      </c:barChart>
      <c:catAx>
        <c:axId val="116942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817780268103175"/>
              <c:y val="0.87319430413904764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6948992"/>
        <c:crosses val="autoZero"/>
        <c:lblAlgn val="ctr"/>
        <c:lblOffset val="100"/>
        <c:tickLblSkip val="1"/>
        <c:tickMarkSkip val="1"/>
      </c:catAx>
      <c:valAx>
        <c:axId val="116948992"/>
        <c:scaling>
          <c:orientation val="minMax"/>
          <c:max val="650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8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2421972534332133E-3"/>
              <c:y val="0.4157303184202147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6942720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73226380410351"/>
          <c:y val="0.9058319379673323"/>
          <c:w val="0.73311366041791559"/>
          <c:h val="3.4915240164399591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61" footer="0.4921259845000006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cs-CZ"/>
  <c:chart>
    <c:plotArea>
      <c:layout/>
      <c:lineChart>
        <c:grouping val="standard"/>
        <c:marker val="1"/>
        <c:axId val="117112832"/>
        <c:axId val="117114368"/>
      </c:lineChart>
      <c:catAx>
        <c:axId val="117112832"/>
        <c:scaling>
          <c:orientation val="minMax"/>
        </c:scaling>
        <c:axPos val="b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7114368"/>
        <c:crosses val="autoZero"/>
        <c:auto val="1"/>
        <c:lblAlgn val="ctr"/>
        <c:lblOffset val="100"/>
      </c:catAx>
      <c:valAx>
        <c:axId val="117114368"/>
        <c:scaling>
          <c:orientation val="minMax"/>
        </c:scaling>
        <c:axPos val="l"/>
        <c:majorGridlines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7112832"/>
        <c:crosses val="autoZero"/>
        <c:crossBetween val="between"/>
      </c:valAx>
    </c:plotArea>
    <c:legend>
      <c:legendPos val="r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12</xdr:col>
      <xdr:colOff>600075</xdr:colOff>
      <xdr:row>33</xdr:row>
      <xdr:rowOff>57150</xdr:rowOff>
    </xdr:to>
    <xdr:graphicFrame macro="">
      <xdr:nvGraphicFramePr>
        <xdr:cNvPr id="2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0.00703</cdr:y>
    </cdr:from>
    <cdr:to>
      <cdr:x>0.16167</cdr:x>
      <cdr:y>0.0703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20" cy="34290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0.82896</cdr:x>
      <cdr:y>0.05297</cdr:y>
    </cdr:from>
    <cdr:to>
      <cdr:x>1</cdr:x>
      <cdr:y>0.24559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324600" y="314325"/>
          <a:ext cx="1304925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0.88265</cdr:x>
      <cdr:y>0.0626</cdr:y>
    </cdr:from>
    <cdr:to>
      <cdr:x>0.99251</cdr:x>
      <cdr:y>0.15088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6734175" y="371475"/>
          <a:ext cx="838200" cy="523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7</xdr:row>
      <xdr:rowOff>28575</xdr:rowOff>
    </xdr:from>
    <xdr:to>
      <xdr:col>11</xdr:col>
      <xdr:colOff>361950</xdr:colOff>
      <xdr:row>24</xdr:row>
      <xdr:rowOff>19050</xdr:rowOff>
    </xdr:to>
    <xdr:graphicFrame macro="">
      <xdr:nvGraphicFramePr>
        <xdr:cNvPr id="8093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18"/>
  <sheetViews>
    <sheetView workbookViewId="0">
      <pane xSplit="2" ySplit="1" topLeftCell="W2" activePane="bottomRight" state="frozen"/>
      <selection pane="topRight" activeCell="C1" sqref="C1"/>
      <selection pane="bottomLeft" activeCell="A2" sqref="A2"/>
      <selection pane="bottomRight" activeCell="AK4" sqref="AK4"/>
    </sheetView>
  </sheetViews>
  <sheetFormatPr defaultRowHeight="12.75"/>
  <cols>
    <col min="1" max="1" width="18.5703125" customWidth="1"/>
    <col min="2" max="2" width="7.7109375" customWidth="1"/>
    <col min="3" max="6" width="6.85546875" customWidth="1"/>
    <col min="7" max="7" width="7.5703125" customWidth="1"/>
    <col min="8" max="8" width="8.140625" customWidth="1"/>
    <col min="9" max="9" width="7.42578125" customWidth="1"/>
  </cols>
  <sheetData>
    <row r="2" spans="1:38">
      <c r="A2" s="15" t="s">
        <v>0</v>
      </c>
      <c r="B2" s="15"/>
      <c r="G2">
        <v>2008</v>
      </c>
      <c r="K2">
        <v>2009</v>
      </c>
      <c r="O2">
        <v>2010</v>
      </c>
      <c r="S2">
        <v>2011</v>
      </c>
      <c r="W2">
        <v>2012</v>
      </c>
      <c r="AA2">
        <v>2013</v>
      </c>
      <c r="AE2">
        <v>2014</v>
      </c>
      <c r="AI2">
        <v>2015</v>
      </c>
    </row>
    <row r="3" spans="1:38">
      <c r="A3" s="15"/>
      <c r="B3" s="15"/>
      <c r="G3" s="1" t="s">
        <v>29</v>
      </c>
      <c r="H3" s="1" t="s">
        <v>30</v>
      </c>
      <c r="I3" s="1" t="s">
        <v>31</v>
      </c>
      <c r="J3" s="1" t="s">
        <v>32</v>
      </c>
      <c r="K3" s="1" t="s">
        <v>29</v>
      </c>
      <c r="L3" s="1" t="s">
        <v>30</v>
      </c>
      <c r="M3" s="1" t="s">
        <v>31</v>
      </c>
      <c r="N3" s="1" t="s">
        <v>32</v>
      </c>
      <c r="O3" s="1" t="s">
        <v>29</v>
      </c>
      <c r="P3" s="1" t="s">
        <v>30</v>
      </c>
      <c r="Q3" s="1" t="s">
        <v>31</v>
      </c>
      <c r="R3" s="1" t="s">
        <v>32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29</v>
      </c>
      <c r="X3" s="1" t="s">
        <v>30</v>
      </c>
      <c r="Y3" s="1" t="s">
        <v>31</v>
      </c>
      <c r="Z3" s="1" t="s">
        <v>32</v>
      </c>
      <c r="AA3" s="1" t="s">
        <v>29</v>
      </c>
      <c r="AB3" s="1" t="s">
        <v>30</v>
      </c>
      <c r="AC3" s="1" t="s">
        <v>31</v>
      </c>
      <c r="AD3" s="1" t="s">
        <v>32</v>
      </c>
      <c r="AE3" s="1" t="s">
        <v>29</v>
      </c>
      <c r="AF3" s="1" t="s">
        <v>30</v>
      </c>
      <c r="AG3" s="1" t="s">
        <v>31</v>
      </c>
      <c r="AH3" s="1" t="s">
        <v>32</v>
      </c>
      <c r="AI3" s="1" t="s">
        <v>29</v>
      </c>
      <c r="AJ3" s="1" t="s">
        <v>30</v>
      </c>
      <c r="AK3" s="1" t="s">
        <v>31</v>
      </c>
      <c r="AL3" s="1" t="s">
        <v>32</v>
      </c>
    </row>
    <row r="4" spans="1:38">
      <c r="A4" t="s">
        <v>10</v>
      </c>
      <c r="G4" s="1">
        <v>4433</v>
      </c>
      <c r="H4" s="1">
        <v>5721</v>
      </c>
      <c r="I4" s="1">
        <v>4975</v>
      </c>
      <c r="J4" s="1">
        <v>4808</v>
      </c>
      <c r="K4" s="1">
        <v>5301</v>
      </c>
      <c r="L4" s="1">
        <v>4254</v>
      </c>
      <c r="O4" s="1">
        <v>4544</v>
      </c>
      <c r="P4" s="1">
        <v>4370</v>
      </c>
      <c r="R4" s="5">
        <v>4980</v>
      </c>
      <c r="S4">
        <v>4903</v>
      </c>
      <c r="T4">
        <v>5074</v>
      </c>
      <c r="V4">
        <v>4656</v>
      </c>
      <c r="W4">
        <v>6019</v>
      </c>
      <c r="X4">
        <v>4724</v>
      </c>
      <c r="Y4">
        <v>5060</v>
      </c>
      <c r="Z4">
        <v>5489</v>
      </c>
      <c r="AA4">
        <v>4609</v>
      </c>
      <c r="AB4">
        <v>4079</v>
      </c>
      <c r="AC4">
        <v>3869</v>
      </c>
      <c r="AD4">
        <v>4367</v>
      </c>
      <c r="AE4">
        <v>4265</v>
      </c>
      <c r="AF4">
        <v>4026</v>
      </c>
      <c r="AI4">
        <v>5474</v>
      </c>
      <c r="AJ4">
        <v>4755</v>
      </c>
    </row>
    <row r="5" spans="1:38" s="3" customFormat="1">
      <c r="A5" s="3" t="s">
        <v>7</v>
      </c>
      <c r="G5" s="4">
        <v>694.5</v>
      </c>
      <c r="H5" s="4">
        <v>617.20000000000005</v>
      </c>
      <c r="I5" s="4">
        <v>567.9</v>
      </c>
      <c r="J5" s="4">
        <v>581.5</v>
      </c>
      <c r="K5" s="4">
        <v>567</v>
      </c>
      <c r="L5" s="4">
        <v>596</v>
      </c>
      <c r="M5" s="4">
        <v>691</v>
      </c>
      <c r="N5" s="4">
        <v>726</v>
      </c>
      <c r="O5" s="4">
        <v>796</v>
      </c>
      <c r="P5" s="4">
        <v>829</v>
      </c>
      <c r="Q5" s="3">
        <v>881</v>
      </c>
      <c r="R5" s="3">
        <v>845</v>
      </c>
      <c r="S5" s="4">
        <f t="shared" ref="S5:X5" si="0">S13</f>
        <v>911.5</v>
      </c>
      <c r="T5" s="4">
        <f t="shared" si="0"/>
        <v>962.8</v>
      </c>
      <c r="U5" s="4">
        <f t="shared" si="0"/>
        <v>908.4</v>
      </c>
      <c r="V5" s="4">
        <f t="shared" si="0"/>
        <v>846.9</v>
      </c>
      <c r="W5" s="4">
        <f t="shared" si="0"/>
        <v>853.1</v>
      </c>
      <c r="X5" s="4">
        <f t="shared" si="0"/>
        <v>866.8</v>
      </c>
      <c r="Y5" s="4">
        <f>Y13</f>
        <v>846.7</v>
      </c>
      <c r="Z5" s="4">
        <f>Z13</f>
        <v>865.3</v>
      </c>
      <c r="AA5" s="4">
        <v>897.6</v>
      </c>
      <c r="AB5" s="4">
        <v>902.9</v>
      </c>
      <c r="AC5" s="3">
        <v>957</v>
      </c>
      <c r="AD5" s="4">
        <v>978</v>
      </c>
      <c r="AE5" s="4">
        <v>1076</v>
      </c>
      <c r="AF5" s="4">
        <v>1049</v>
      </c>
      <c r="AG5" s="4">
        <v>995</v>
      </c>
      <c r="AH5" s="4">
        <v>992</v>
      </c>
      <c r="AI5" s="4">
        <v>992</v>
      </c>
      <c r="AJ5" s="4">
        <v>979</v>
      </c>
      <c r="AK5" s="4">
        <v>958</v>
      </c>
    </row>
    <row r="6" spans="1:38" s="3" customFormat="1">
      <c r="A6" s="3" t="s">
        <v>1</v>
      </c>
      <c r="G6" s="4">
        <v>3054</v>
      </c>
      <c r="H6" s="4">
        <v>2804</v>
      </c>
      <c r="I6" s="4">
        <v>2016</v>
      </c>
      <c r="J6" s="4">
        <v>2520</v>
      </c>
      <c r="K6" s="4">
        <v>2695</v>
      </c>
      <c r="L6" s="4">
        <v>2174</v>
      </c>
      <c r="N6" s="4">
        <v>2248</v>
      </c>
      <c r="O6" s="4">
        <v>2530</v>
      </c>
      <c r="P6" s="4">
        <v>2568</v>
      </c>
      <c r="Q6" s="4">
        <v>2800</v>
      </c>
      <c r="R6" s="4"/>
      <c r="S6" s="3">
        <v>2730</v>
      </c>
      <c r="T6" s="3">
        <v>2674</v>
      </c>
      <c r="U6" s="3">
        <v>2902</v>
      </c>
      <c r="V6" s="3">
        <v>2800</v>
      </c>
      <c r="W6" s="3">
        <v>2701</v>
      </c>
      <c r="X6" s="3">
        <v>2347</v>
      </c>
      <c r="Y6" s="3">
        <v>2471</v>
      </c>
      <c r="Z6" s="3">
        <v>2630</v>
      </c>
      <c r="AA6" s="3">
        <v>2882</v>
      </c>
      <c r="AB6" s="3">
        <v>2786</v>
      </c>
      <c r="AC6" s="3">
        <v>2631</v>
      </c>
      <c r="AD6" s="3">
        <v>2678</v>
      </c>
      <c r="AE6" s="3">
        <v>2772</v>
      </c>
      <c r="AF6" s="3">
        <v>2625</v>
      </c>
      <c r="AG6" s="3">
        <v>2711</v>
      </c>
      <c r="AH6" s="3">
        <v>2423</v>
      </c>
      <c r="AI6" s="3">
        <v>2753</v>
      </c>
      <c r="AJ6" s="3">
        <v>2602</v>
      </c>
      <c r="AK6" s="3">
        <v>2560</v>
      </c>
    </row>
    <row r="7" spans="1:38" s="3" customFormat="1">
      <c r="A7" s="3" t="s">
        <v>6</v>
      </c>
      <c r="G7" s="4">
        <v>1111</v>
      </c>
      <c r="H7" s="4">
        <v>959.1</v>
      </c>
      <c r="I7" s="4">
        <v>827.2</v>
      </c>
      <c r="J7" s="4">
        <v>858.2</v>
      </c>
      <c r="K7" s="4">
        <v>891</v>
      </c>
      <c r="L7" s="4">
        <v>845</v>
      </c>
      <c r="M7" s="4">
        <v>950</v>
      </c>
      <c r="N7" s="4">
        <v>850</v>
      </c>
      <c r="O7" s="4">
        <v>960</v>
      </c>
      <c r="P7" s="4">
        <v>923</v>
      </c>
      <c r="Q7" s="3">
        <v>876.3</v>
      </c>
      <c r="R7" s="4">
        <v>844</v>
      </c>
      <c r="S7" s="4">
        <f t="shared" ref="S7:X7" si="1">S18</f>
        <v>972</v>
      </c>
      <c r="T7" s="4">
        <f t="shared" si="1"/>
        <v>961.1</v>
      </c>
      <c r="U7" s="4">
        <f t="shared" si="1"/>
        <v>985.3</v>
      </c>
      <c r="V7" s="4">
        <f t="shared" si="1"/>
        <v>990.8</v>
      </c>
      <c r="W7" s="4">
        <f t="shared" si="1"/>
        <v>998.1</v>
      </c>
      <c r="X7" s="4">
        <f t="shared" si="1"/>
        <v>1075.9000000000001</v>
      </c>
      <c r="Y7" s="4">
        <f>Y18</f>
        <v>1003.9</v>
      </c>
      <c r="Z7" s="4">
        <f>Z18</f>
        <v>998.8</v>
      </c>
      <c r="AA7" s="4">
        <v>985.4</v>
      </c>
      <c r="AB7" s="3">
        <v>962</v>
      </c>
      <c r="AC7" s="3">
        <v>1024</v>
      </c>
      <c r="AD7" s="4">
        <v>1105</v>
      </c>
      <c r="AE7" s="4">
        <v>1123</v>
      </c>
      <c r="AF7" s="4">
        <v>1138</v>
      </c>
      <c r="AG7" s="4">
        <v>1062</v>
      </c>
      <c r="AH7" s="4">
        <v>1031</v>
      </c>
      <c r="AI7" s="4">
        <v>1160</v>
      </c>
      <c r="AJ7" s="4">
        <v>1129</v>
      </c>
      <c r="AK7" s="4">
        <v>1062</v>
      </c>
    </row>
    <row r="10" spans="1:38">
      <c r="C10">
        <v>113.88283</v>
      </c>
      <c r="E10" s="7">
        <f>SUM(E11:E12)</f>
        <v>180.61459499999998</v>
      </c>
      <c r="F10">
        <v>113.88283</v>
      </c>
      <c r="G10" s="1" t="s">
        <v>11</v>
      </c>
      <c r="H10" s="1" t="s">
        <v>15</v>
      </c>
      <c r="I10" s="1" t="s">
        <v>16</v>
      </c>
      <c r="J10" s="1" t="s">
        <v>17</v>
      </c>
      <c r="K10" s="1" t="s">
        <v>12</v>
      </c>
      <c r="L10" s="1" t="s">
        <v>18</v>
      </c>
      <c r="M10" s="1" t="s">
        <v>19</v>
      </c>
      <c r="N10" s="1" t="s">
        <v>20</v>
      </c>
      <c r="O10" s="1" t="s">
        <v>13</v>
      </c>
      <c r="P10" s="1" t="s">
        <v>21</v>
      </c>
      <c r="Q10" s="1" t="s">
        <v>22</v>
      </c>
      <c r="R10" s="1" t="s">
        <v>23</v>
      </c>
      <c r="S10" s="1" t="s">
        <v>14</v>
      </c>
      <c r="T10" s="1" t="s">
        <v>24</v>
      </c>
      <c r="U10" s="1" t="s">
        <v>25</v>
      </c>
      <c r="V10" s="1" t="s">
        <v>26</v>
      </c>
      <c r="W10" s="1" t="s">
        <v>27</v>
      </c>
      <c r="X10" s="1" t="s">
        <v>28</v>
      </c>
      <c r="Y10" s="1" t="s">
        <v>33</v>
      </c>
      <c r="Z10" s="1" t="s">
        <v>34</v>
      </c>
      <c r="AA10" s="1" t="s">
        <v>35</v>
      </c>
      <c r="AB10" s="1" t="s">
        <v>36</v>
      </c>
      <c r="AC10" s="1" t="s">
        <v>37</v>
      </c>
      <c r="AD10" s="1" t="s">
        <v>38</v>
      </c>
      <c r="AE10" s="1" t="s">
        <v>40</v>
      </c>
      <c r="AF10" s="1" t="s">
        <v>41</v>
      </c>
      <c r="AG10" s="1" t="s">
        <v>42</v>
      </c>
      <c r="AH10" s="1" t="s">
        <v>43</v>
      </c>
      <c r="AI10" s="1" t="s">
        <v>44</v>
      </c>
      <c r="AJ10" s="1" t="s">
        <v>45</v>
      </c>
      <c r="AK10" s="1" t="s">
        <v>46</v>
      </c>
    </row>
    <row r="11" spans="1:38">
      <c r="A11" t="s">
        <v>2</v>
      </c>
      <c r="B11" t="s">
        <v>3</v>
      </c>
      <c r="C11">
        <v>94.090046999999998</v>
      </c>
      <c r="E11" s="6">
        <v>152.71284299999999</v>
      </c>
      <c r="F11">
        <v>94.090046999999998</v>
      </c>
      <c r="G11">
        <v>709</v>
      </c>
      <c r="H11">
        <v>624</v>
      </c>
      <c r="I11">
        <v>566</v>
      </c>
      <c r="J11">
        <v>568</v>
      </c>
      <c r="K11">
        <v>570</v>
      </c>
      <c r="L11">
        <v>606</v>
      </c>
      <c r="M11">
        <v>696</v>
      </c>
      <c r="N11">
        <v>734</v>
      </c>
      <c r="O11">
        <v>805</v>
      </c>
      <c r="P11">
        <v>834</v>
      </c>
      <c r="Q11">
        <v>893</v>
      </c>
      <c r="R11" s="5">
        <v>846</v>
      </c>
      <c r="S11">
        <v>908</v>
      </c>
      <c r="T11">
        <v>968</v>
      </c>
      <c r="U11">
        <v>912</v>
      </c>
      <c r="V11">
        <v>853</v>
      </c>
      <c r="W11">
        <v>858</v>
      </c>
      <c r="X11">
        <v>871</v>
      </c>
      <c r="Y11">
        <v>851</v>
      </c>
      <c r="Z11">
        <v>873</v>
      </c>
      <c r="AA11">
        <v>899</v>
      </c>
      <c r="AB11" s="13">
        <v>901</v>
      </c>
      <c r="AC11">
        <v>963</v>
      </c>
      <c r="AD11">
        <v>999</v>
      </c>
      <c r="AE11">
        <v>1084</v>
      </c>
      <c r="AF11">
        <v>1052</v>
      </c>
      <c r="AG11">
        <v>997</v>
      </c>
      <c r="AH11">
        <v>993</v>
      </c>
      <c r="AI11">
        <v>992</v>
      </c>
      <c r="AJ11">
        <v>983</v>
      </c>
      <c r="AK11">
        <v>960</v>
      </c>
    </row>
    <row r="12" spans="1:38">
      <c r="B12" t="s">
        <v>4</v>
      </c>
      <c r="C12">
        <v>19.792783</v>
      </c>
      <c r="E12" s="6">
        <v>27.901751999999998</v>
      </c>
      <c r="F12">
        <v>19.792783</v>
      </c>
      <c r="G12">
        <v>716</v>
      </c>
      <c r="H12">
        <v>637</v>
      </c>
      <c r="I12">
        <v>577</v>
      </c>
      <c r="J12">
        <v>588</v>
      </c>
      <c r="K12">
        <v>553</v>
      </c>
      <c r="L12">
        <v>549</v>
      </c>
      <c r="M12">
        <v>665</v>
      </c>
      <c r="N12">
        <v>688</v>
      </c>
      <c r="O12">
        <v>753</v>
      </c>
      <c r="P12">
        <v>805</v>
      </c>
      <c r="Q12">
        <v>824</v>
      </c>
      <c r="R12" s="5">
        <v>838</v>
      </c>
      <c r="S12" s="5">
        <v>928</v>
      </c>
      <c r="T12" s="5">
        <v>938</v>
      </c>
      <c r="U12">
        <v>891</v>
      </c>
      <c r="V12">
        <v>818</v>
      </c>
      <c r="W12">
        <v>830</v>
      </c>
      <c r="X12">
        <v>844</v>
      </c>
      <c r="Y12">
        <v>823</v>
      </c>
      <c r="Z12">
        <v>823</v>
      </c>
      <c r="AA12">
        <v>890</v>
      </c>
      <c r="AB12" s="13">
        <v>913</v>
      </c>
      <c r="AC12">
        <v>925</v>
      </c>
      <c r="AD12">
        <v>864</v>
      </c>
      <c r="AE12">
        <v>1035</v>
      </c>
      <c r="AF12">
        <v>1031</v>
      </c>
      <c r="AG12">
        <v>982</v>
      </c>
      <c r="AH12">
        <v>987</v>
      </c>
      <c r="AI12">
        <v>993</v>
      </c>
      <c r="AJ12">
        <v>954</v>
      </c>
      <c r="AK12">
        <v>947</v>
      </c>
    </row>
    <row r="13" spans="1:38">
      <c r="C13" t="s">
        <v>5</v>
      </c>
      <c r="G13" s="2">
        <f t="shared" ref="G13:U13" si="2">ROUND((G12*$F$12+G11*$F$11)/$F$10,1)</f>
        <v>710.2</v>
      </c>
      <c r="H13" s="2">
        <f t="shared" si="2"/>
        <v>626.29999999999995</v>
      </c>
      <c r="I13" s="2">
        <f t="shared" si="2"/>
        <v>567.9</v>
      </c>
      <c r="J13" s="2">
        <f t="shared" si="2"/>
        <v>571.5</v>
      </c>
      <c r="K13" s="2">
        <f t="shared" si="2"/>
        <v>567</v>
      </c>
      <c r="L13" s="2">
        <f t="shared" si="2"/>
        <v>596.1</v>
      </c>
      <c r="M13" s="2">
        <f t="shared" si="2"/>
        <v>690.6</v>
      </c>
      <c r="N13" s="2">
        <f t="shared" si="2"/>
        <v>726</v>
      </c>
      <c r="O13" s="2">
        <f t="shared" si="2"/>
        <v>796</v>
      </c>
      <c r="P13" s="2">
        <f t="shared" si="2"/>
        <v>829</v>
      </c>
      <c r="Q13" s="2">
        <f t="shared" si="2"/>
        <v>881</v>
      </c>
      <c r="R13" s="2">
        <f t="shared" si="2"/>
        <v>844.6</v>
      </c>
      <c r="S13" s="2">
        <f t="shared" si="2"/>
        <v>911.5</v>
      </c>
      <c r="T13" s="2">
        <f t="shared" si="2"/>
        <v>962.8</v>
      </c>
      <c r="U13" s="2">
        <f t="shared" si="2"/>
        <v>908.4</v>
      </c>
      <c r="V13" s="2">
        <f>ROUND((V12*$F$12+V11*$F$11)/$F$10,1)</f>
        <v>846.9</v>
      </c>
      <c r="W13" s="2">
        <f>ROUND((W12*$F$12+W11*$F$11)/$F$10,1)</f>
        <v>853.1</v>
      </c>
      <c r="X13" s="2">
        <f t="shared" ref="X13:AH13" si="3">ROUND((X12*$E$12+X11*$E$11)/$E$10,1)</f>
        <v>866.8</v>
      </c>
      <c r="Y13" s="2">
        <f t="shared" si="3"/>
        <v>846.7</v>
      </c>
      <c r="Z13" s="2">
        <f t="shared" si="3"/>
        <v>865.3</v>
      </c>
      <c r="AA13" s="2">
        <f t="shared" si="3"/>
        <v>897.6</v>
      </c>
      <c r="AB13" s="2">
        <f t="shared" si="3"/>
        <v>902.9</v>
      </c>
      <c r="AC13" s="2">
        <f t="shared" si="3"/>
        <v>957.1</v>
      </c>
      <c r="AD13" s="2">
        <f t="shared" si="3"/>
        <v>978.1</v>
      </c>
      <c r="AE13" s="2">
        <f t="shared" si="3"/>
        <v>1076.4000000000001</v>
      </c>
      <c r="AF13" s="2">
        <f t="shared" si="3"/>
        <v>1048.8</v>
      </c>
      <c r="AG13" s="2">
        <f t="shared" si="3"/>
        <v>994.7</v>
      </c>
      <c r="AH13" s="2">
        <f t="shared" si="3"/>
        <v>992.1</v>
      </c>
      <c r="AI13" s="2">
        <f>ROUND((AI12*$E$12+AI11*$E$11)/$E$10,1)</f>
        <v>992.2</v>
      </c>
      <c r="AJ13" s="2">
        <f>ROUND((AJ12*$E$12+AJ11*$E$11)/$E$10,1)</f>
        <v>978.5</v>
      </c>
      <c r="AK13" s="2">
        <f>ROUND((AK12*$E$12+AK11*$E$11)/$E$10,1)</f>
        <v>958</v>
      </c>
    </row>
    <row r="14" spans="1:38">
      <c r="AB14" s="13"/>
    </row>
    <row r="15" spans="1:38">
      <c r="C15">
        <f>SUM(C16:C17)</f>
        <v>26.310221000000002</v>
      </c>
      <c r="E15" s="8">
        <f>SUM(E16:E17)</f>
        <v>44.501407</v>
      </c>
      <c r="F15">
        <v>26.310221000000002</v>
      </c>
      <c r="G15" s="1" t="s">
        <v>11</v>
      </c>
      <c r="H15" s="1" t="s">
        <v>15</v>
      </c>
      <c r="I15" s="1" t="s">
        <v>16</v>
      </c>
      <c r="J15" s="1" t="s">
        <v>17</v>
      </c>
      <c r="K15" s="1" t="s">
        <v>12</v>
      </c>
      <c r="L15" s="1" t="s">
        <v>18</v>
      </c>
      <c r="M15" s="1" t="s">
        <v>19</v>
      </c>
      <c r="N15" s="1" t="s">
        <v>20</v>
      </c>
      <c r="O15" s="1" t="s">
        <v>13</v>
      </c>
      <c r="P15" s="1" t="s">
        <v>21</v>
      </c>
      <c r="Q15" s="1" t="s">
        <v>22</v>
      </c>
      <c r="R15" s="1" t="s">
        <v>23</v>
      </c>
      <c r="S15" s="1" t="s">
        <v>14</v>
      </c>
      <c r="T15" s="1" t="s">
        <v>24</v>
      </c>
      <c r="U15" s="1" t="s">
        <v>25</v>
      </c>
      <c r="V15" s="1" t="s">
        <v>26</v>
      </c>
      <c r="W15" s="1" t="s">
        <v>27</v>
      </c>
      <c r="X15" s="1" t="s">
        <v>28</v>
      </c>
      <c r="Y15" s="1" t="s">
        <v>33</v>
      </c>
      <c r="Z15" s="1" t="s">
        <v>34</v>
      </c>
      <c r="AA15" s="1" t="s">
        <v>35</v>
      </c>
      <c r="AB15" s="1" t="s">
        <v>36</v>
      </c>
      <c r="AC15" s="1" t="s">
        <v>37</v>
      </c>
      <c r="AD15" s="1" t="s">
        <v>38</v>
      </c>
      <c r="AE15" s="1" t="s">
        <v>40</v>
      </c>
      <c r="AF15" s="1" t="s">
        <v>41</v>
      </c>
      <c r="AG15" s="1" t="s">
        <v>42</v>
      </c>
      <c r="AH15" s="1" t="s">
        <v>43</v>
      </c>
      <c r="AI15" s="1" t="s">
        <v>44</v>
      </c>
      <c r="AJ15" s="1" t="s">
        <v>45</v>
      </c>
      <c r="AK15" s="1" t="s">
        <v>46</v>
      </c>
    </row>
    <row r="16" spans="1:38">
      <c r="A16" t="s">
        <v>2</v>
      </c>
      <c r="B16" t="s">
        <v>8</v>
      </c>
      <c r="C16">
        <v>9.1458890000000004</v>
      </c>
      <c r="E16" s="6">
        <v>15.100398999999999</v>
      </c>
      <c r="F16">
        <v>9.1458890000000004</v>
      </c>
      <c r="G16">
        <v>867</v>
      </c>
      <c r="H16">
        <v>807</v>
      </c>
      <c r="I16">
        <v>730</v>
      </c>
      <c r="J16">
        <v>721</v>
      </c>
      <c r="K16">
        <v>809</v>
      </c>
      <c r="L16">
        <v>803</v>
      </c>
      <c r="M16">
        <v>806</v>
      </c>
      <c r="N16">
        <v>904</v>
      </c>
      <c r="O16">
        <v>904</v>
      </c>
      <c r="P16">
        <v>889</v>
      </c>
      <c r="Q16">
        <v>892</v>
      </c>
      <c r="R16">
        <v>912</v>
      </c>
      <c r="S16">
        <v>912</v>
      </c>
      <c r="T16">
        <v>860</v>
      </c>
      <c r="U16">
        <v>924</v>
      </c>
      <c r="V16">
        <v>876</v>
      </c>
      <c r="W16">
        <v>959</v>
      </c>
      <c r="X16">
        <v>1023</v>
      </c>
      <c r="Y16">
        <v>959</v>
      </c>
      <c r="Z16">
        <v>981</v>
      </c>
      <c r="AA16">
        <v>1025</v>
      </c>
      <c r="AB16">
        <v>929</v>
      </c>
      <c r="AC16">
        <v>996</v>
      </c>
      <c r="AD16">
        <v>1080</v>
      </c>
      <c r="AE16">
        <v>1093</v>
      </c>
      <c r="AF16">
        <v>1137</v>
      </c>
      <c r="AG16">
        <v>1046</v>
      </c>
      <c r="AH16">
        <v>1005</v>
      </c>
      <c r="AI16">
        <v>1152</v>
      </c>
      <c r="AJ16">
        <v>1151</v>
      </c>
      <c r="AK16">
        <v>1076</v>
      </c>
    </row>
    <row r="17" spans="2:37">
      <c r="B17" t="s">
        <v>9</v>
      </c>
      <c r="C17">
        <v>17.164332000000002</v>
      </c>
      <c r="E17" s="6">
        <v>29.401008000000001</v>
      </c>
      <c r="F17">
        <v>17.164332000000002</v>
      </c>
      <c r="G17">
        <v>1208</v>
      </c>
      <c r="H17">
        <v>1017</v>
      </c>
      <c r="I17">
        <v>879</v>
      </c>
      <c r="J17">
        <v>902</v>
      </c>
      <c r="K17">
        <v>935</v>
      </c>
      <c r="L17">
        <v>868</v>
      </c>
      <c r="M17">
        <v>1026</v>
      </c>
      <c r="N17">
        <v>821</v>
      </c>
      <c r="O17">
        <v>989</v>
      </c>
      <c r="P17">
        <v>941</v>
      </c>
      <c r="Q17">
        <v>868</v>
      </c>
      <c r="R17" s="5">
        <v>807</v>
      </c>
      <c r="S17">
        <v>1004</v>
      </c>
      <c r="T17">
        <v>1015</v>
      </c>
      <c r="U17">
        <v>1018</v>
      </c>
      <c r="V17">
        <v>1052</v>
      </c>
      <c r="W17">
        <v>1019</v>
      </c>
      <c r="X17">
        <v>1103</v>
      </c>
      <c r="Y17">
        <v>1027</v>
      </c>
      <c r="Z17">
        <v>1008</v>
      </c>
      <c r="AA17">
        <v>965</v>
      </c>
      <c r="AB17">
        <v>979</v>
      </c>
      <c r="AC17">
        <v>1038</v>
      </c>
      <c r="AD17">
        <v>1118</v>
      </c>
      <c r="AE17">
        <v>1138</v>
      </c>
      <c r="AF17">
        <v>1138</v>
      </c>
      <c r="AG17">
        <v>1070</v>
      </c>
      <c r="AH17">
        <v>1044</v>
      </c>
      <c r="AI17">
        <v>1164</v>
      </c>
      <c r="AJ17">
        <v>1118</v>
      </c>
      <c r="AK17">
        <v>1055</v>
      </c>
    </row>
    <row r="18" spans="2:37">
      <c r="C18" t="s">
        <v>5</v>
      </c>
      <c r="G18" s="2">
        <f t="shared" ref="G18:R18" si="4">ROUND((G17*$F$17+G16*$F$16)/$F$15,1)</f>
        <v>1089.5</v>
      </c>
      <c r="H18" s="2">
        <f t="shared" si="4"/>
        <v>944</v>
      </c>
      <c r="I18" s="2">
        <f t="shared" si="4"/>
        <v>827.2</v>
      </c>
      <c r="J18" s="2">
        <f t="shared" si="4"/>
        <v>839.1</v>
      </c>
      <c r="K18" s="2">
        <f t="shared" si="4"/>
        <v>891.2</v>
      </c>
      <c r="L18" s="2">
        <f t="shared" si="4"/>
        <v>845.4</v>
      </c>
      <c r="M18" s="2">
        <f t="shared" si="4"/>
        <v>949.5</v>
      </c>
      <c r="N18" s="2">
        <f t="shared" si="4"/>
        <v>849.9</v>
      </c>
      <c r="O18" s="2">
        <f t="shared" si="4"/>
        <v>959.5</v>
      </c>
      <c r="P18" s="2">
        <f t="shared" si="4"/>
        <v>922.9</v>
      </c>
      <c r="Q18" s="2">
        <f t="shared" si="4"/>
        <v>876.3</v>
      </c>
      <c r="R18" s="2">
        <f t="shared" si="4"/>
        <v>843.5</v>
      </c>
      <c r="S18" s="2">
        <f>ROUND((S17*$F$17+S16*$F$16)/$F$15,1)</f>
        <v>972</v>
      </c>
      <c r="T18" s="2">
        <f>ROUND((T17*$F$17+T16*$F$16)/$F$15,1)</f>
        <v>961.1</v>
      </c>
      <c r="U18" s="2">
        <f>ROUND((U17*$F$17+U16*$F$16)/$F$15,1)</f>
        <v>985.3</v>
      </c>
      <c r="V18" s="2">
        <f>ROUND((V17*$F$17+V16*$F$16)/$F$15,1)</f>
        <v>990.8</v>
      </c>
      <c r="W18" s="2">
        <f>ROUND((W17*$F$17+W16*$F$16)/$F$15,1)</f>
        <v>998.1</v>
      </c>
      <c r="X18" s="2">
        <f t="shared" ref="X18:AK18" si="5">ROUND((X17*$E$17+X16*$E$16)/$E$15,1)</f>
        <v>1075.9000000000001</v>
      </c>
      <c r="Y18" s="2">
        <f t="shared" si="5"/>
        <v>1003.9</v>
      </c>
      <c r="Z18" s="2">
        <f t="shared" si="5"/>
        <v>998.8</v>
      </c>
      <c r="AA18" s="2">
        <f t="shared" si="5"/>
        <v>985.4</v>
      </c>
      <c r="AB18" s="2">
        <f t="shared" si="5"/>
        <v>962</v>
      </c>
      <c r="AC18" s="2">
        <f t="shared" si="5"/>
        <v>1023.7</v>
      </c>
      <c r="AD18" s="2">
        <f t="shared" si="5"/>
        <v>1105.0999999999999</v>
      </c>
      <c r="AE18" s="2">
        <f t="shared" si="5"/>
        <v>1122.7</v>
      </c>
      <c r="AF18" s="2">
        <f t="shared" si="5"/>
        <v>1137.7</v>
      </c>
      <c r="AG18" s="2">
        <f t="shared" si="5"/>
        <v>1061.9000000000001</v>
      </c>
      <c r="AH18" s="2">
        <f t="shared" si="5"/>
        <v>1030.8</v>
      </c>
      <c r="AI18" s="2">
        <f t="shared" si="5"/>
        <v>1159.9000000000001</v>
      </c>
      <c r="AJ18" s="2">
        <f t="shared" si="5"/>
        <v>1129.2</v>
      </c>
      <c r="AK18" s="2">
        <f t="shared" si="5"/>
        <v>1062.0999999999999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Normal="100" workbookViewId="0"/>
  </sheetViews>
  <sheetFormatPr defaultRowHeight="12.75"/>
  <cols>
    <col min="1" max="1" width="6.42578125" style="10" customWidth="1"/>
    <col min="2" max="16384" width="9.140625" style="10"/>
  </cols>
  <sheetData>
    <row r="1" spans="1:13">
      <c r="A1" s="9"/>
      <c r="M1" s="14" t="s">
        <v>39</v>
      </c>
    </row>
    <row r="2" spans="1:13" ht="12.75" customHeight="1">
      <c r="A2" s="11"/>
    </row>
    <row r="3" spans="1:13" ht="14.25">
      <c r="A3" s="11"/>
    </row>
    <row r="4" spans="1:13" ht="14.25">
      <c r="A4" s="11"/>
    </row>
    <row r="5" spans="1:13" ht="14.25">
      <c r="A5" s="11"/>
    </row>
    <row r="6" spans="1:13" ht="14.25">
      <c r="A6" s="11"/>
    </row>
    <row r="7" spans="1:13" ht="14.25">
      <c r="A7" s="11"/>
    </row>
    <row r="8" spans="1:13" ht="14.25">
      <c r="A8" s="11"/>
    </row>
    <row r="9" spans="1:13" ht="14.25">
      <c r="A9" s="11"/>
    </row>
    <row r="10" spans="1:13" ht="14.25">
      <c r="A10" s="11"/>
    </row>
    <row r="11" spans="1:13" ht="14.25">
      <c r="A11" s="11"/>
    </row>
    <row r="12" spans="1:13" ht="14.25">
      <c r="A12" s="11"/>
    </row>
    <row r="34" spans="2:2">
      <c r="B34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9" sqref="C19"/>
    </sheetView>
  </sheetViews>
  <sheetFormatPr defaultRowHeight="12.7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zdrojová data</vt:lpstr>
      <vt:lpstr>graf</vt:lpstr>
      <vt:lpstr>List1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2015-07-21T11:49:31Z</cp:lastPrinted>
  <dcterms:created xsi:type="dcterms:W3CDTF">2007-02-08T14:22:39Z</dcterms:created>
  <dcterms:modified xsi:type="dcterms:W3CDTF">2015-10-29T13:51:11Z</dcterms:modified>
</cp:coreProperties>
</file>